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showInkAnnotation="0"/>
  <xr:revisionPtr revIDLastSave="49" documentId="11_8E77AB98A34ADBCFE02AB46AD6F030508D009165" xr6:coauthVersionLast="47" xr6:coauthVersionMax="47" xr10:uidLastSave="{6E92EFC8-B7EB-4E7E-96B3-688DEF5DFC9C}"/>
  <bookViews>
    <workbookView xWindow="-110" yWindow="-110" windowWidth="19420" windowHeight="10300" xr2:uid="{00000000-000D-0000-FFFF-FFFF00000000}"/>
  </bookViews>
  <sheets>
    <sheet name="BoQ " sheetId="13" r:id="rId1"/>
    <sheet name="Sheet1"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3" l="1"/>
  <c r="G47" i="13"/>
  <c r="G56" i="13"/>
  <c r="G29" i="13"/>
  <c r="G30" i="13"/>
  <c r="G36" i="13" l="1"/>
  <c r="G46" i="13"/>
  <c r="G57" i="13"/>
  <c r="G58" i="13"/>
  <c r="G52" i="13"/>
  <c r="G21" i="13"/>
  <c r="G51" i="13"/>
  <c r="G50" i="13"/>
  <c r="G42" i="13"/>
  <c r="G38" i="13"/>
  <c r="G37" i="13"/>
  <c r="G49" i="13" l="1"/>
  <c r="G44" i="13"/>
  <c r="G35" i="13"/>
  <c r="G32" i="13"/>
  <c r="G41" i="13" l="1"/>
  <c r="G33" i="13"/>
  <c r="G31" i="13"/>
  <c r="G28" i="13"/>
  <c r="G20" i="13"/>
  <c r="G27" i="13"/>
  <c r="G23" i="13"/>
  <c r="G55" i="13"/>
  <c r="G24" i="13"/>
  <c r="G19" i="13"/>
  <c r="G15" i="13"/>
  <c r="G16" i="13"/>
  <c r="G14" i="13"/>
  <c r="G9" i="13"/>
  <c r="G40" i="13" l="1"/>
  <c r="G54" i="13"/>
  <c r="G13" i="13"/>
  <c r="G26" i="13"/>
  <c r="G22" i="13"/>
  <c r="G18" i="13"/>
  <c r="G12" i="13" l="1"/>
  <c r="G59" i="13"/>
</calcChain>
</file>

<file path=xl/sharedStrings.xml><?xml version="1.0" encoding="utf-8"?>
<sst xmlns="http://schemas.openxmlformats.org/spreadsheetml/2006/main" count="156" uniqueCount="131">
  <si>
    <t>BILL OF QUANTITIES</t>
  </si>
  <si>
    <t xml:space="preserve">Construction of Inflitration Galley in Um Koaro Area - Al Leri - South Kordofan </t>
  </si>
  <si>
    <t>GENERAL INSTRUCTIONS</t>
  </si>
  <si>
    <t>By populating and pricing the BoQ items below, the tenderer certifies and confirms his complete acquatintance with and understanding of the site conditions, scope of work, designs, sepecifications, BoQ, the prevailing market conditions and the local laws and regulations. All and any other items not priced hereunder shall be deemed part of the unit rate pricing all works should be done according to the code of practice, engineering standards and the instruction/ satisfaction of NRC</t>
  </si>
  <si>
    <t>MASONRY INSTRUCTIONS</t>
  </si>
  <si>
    <t>The work include supply material and construct masonry works, the supply of material include red cured bricks, stones, cement, sand, gravel, reinforcement steel, water,  all water supply equipments, skilled and unskilled labours, etc.., and curing after building and any other work requirements, all works should be done according to the insruction of NRC</t>
  </si>
  <si>
    <t>Ref</t>
  </si>
  <si>
    <t>Title</t>
  </si>
  <si>
    <t>Item(s)Description</t>
  </si>
  <si>
    <t xml:space="preserve">Unit </t>
  </si>
  <si>
    <t>Quantity</t>
  </si>
  <si>
    <t>Unit Price</t>
  </si>
  <si>
    <t>1.1</t>
  </si>
  <si>
    <t>Site Preparation of infiltration gallery area</t>
  </si>
  <si>
    <t>Removal breaking out of hard material on site, cleaning the vegetation, roots of plants, clay soil in infiltration area and debris from the site at least 100 m on the surface area. The cost includes checking the distance &amp; verifications of the horizontal and vertical alignment of the proposed location.</t>
  </si>
  <si>
    <t>Job</t>
  </si>
  <si>
    <t>1.2</t>
  </si>
  <si>
    <t>Site Preparation for the tank installation/construction area and distribution point areas</t>
  </si>
  <si>
    <t>Removal breaking out of hard material on site, cleaning the vegetation, roots of plants, clay soil in tank construction area and debris from the site at least 100 m on the surface area. The cost includes checking the distance &amp; verifications of the horizontal and vertical alignment of the proposed location.</t>
  </si>
  <si>
    <t>job</t>
  </si>
  <si>
    <t>2.1</t>
  </si>
  <si>
    <t>Construction works at the location of the Main Body surface area</t>
  </si>
  <si>
    <t>2.1.1</t>
  </si>
  <si>
    <t>Excavation work - including de-silting of accumulated silt</t>
  </si>
  <si>
    <t>Excavate and cast away loose soil and silt, debris and other unwanted materials from main body foundation with width thickness of 2m, length 10 m and depth 2m depending on soil condition, excavated soil should be transported away from the construction area by at least 100 m distance, the excavation can be increased or decreased according to the condition of the soil as specifications and engineer instructions</t>
  </si>
  <si>
    <t>M3</t>
  </si>
  <si>
    <t>2.1.2</t>
  </si>
  <si>
    <t>Foundation work</t>
  </si>
  <si>
    <t>Supply construction materials(sand, cement) to attain a mixing ratio of 1:3 cement : sand mortar stone on depth 2m to the ground level according to soil condition, thickness 2m, length 10 m</t>
  </si>
  <si>
    <t>2.1.3</t>
  </si>
  <si>
    <t>Construction work</t>
  </si>
  <si>
    <t>Supply construction materials(sand, cement) to attain a mixing ratio of 1:3 cement :  sand mortar stone on height 1 m from the ground level, thickness 0.7m, length 10 m</t>
  </si>
  <si>
    <t>m3</t>
  </si>
  <si>
    <t>2.2</t>
  </si>
  <si>
    <t>Construction works at the location of the Wings structure area</t>
  </si>
  <si>
    <t>2.2.1</t>
  </si>
  <si>
    <t>Excavation work including de-silting of accumulated silt - foundation level</t>
  </si>
  <si>
    <t>Excavation and casting away of loose soil and silt, debris and other unwanted materials to provide some space for the wing structure foundation with thickness 1m and lenght 10 m depth depending on soil condiction, excavated soil should be transported away from the construction area by at least 100 m distance, the excavation can be increased or decreased according to the condition of the soil as specifications and engineer instructions</t>
  </si>
  <si>
    <t>2.2.2</t>
  </si>
  <si>
    <t>Foundation work - below ground level space</t>
  </si>
  <si>
    <t>Construction of the foundation works with the supplied materials (sand, cement) to attain a mixing ratio of 1:3 cement : sand mortar stone on depth 2m to the ground level according to soil condition, thickness 2m, length 10 m. In rate shall includes all needed maerials and workmanspips (cutting, bending, curing,…,etc) according , specification and NRC standards</t>
  </si>
  <si>
    <t>2.2.3</t>
  </si>
  <si>
    <t>Construction work - Wings</t>
  </si>
  <si>
    <t>Construction works including, cast and buliding reinforecd concrete foundation with supplied materials(sand, cement) to attain a mixing ratio of 1:3 cement :  sand mortar stone on height 1.5 m from the ground level, thickness 0.7m, length 10 m, wall  rate shall includes all needed materials and workmanships (cutting, bending, plasering, curing,…,etc) according to drawings, specification and NRC standards</t>
  </si>
  <si>
    <t>Construction of gabion section area above and below water level</t>
  </si>
  <si>
    <t>3.1</t>
  </si>
  <si>
    <t>Excavation work including de-silting of accumulated silt for the gabion section area</t>
  </si>
  <si>
    <t>Excavate and cast away loose soil and silt, debris and other unwanted materials from the main body foundation with thickness 1m and lenght 10 m depth depending 3m on soil condition, excavated soil should be transported away from the construction area by at least 100 m distance, the excavation can be increased or decreased according to the condition of the soil as specifications and engineer instructions.</t>
  </si>
  <si>
    <t>3.2</t>
  </si>
  <si>
    <t>Foundation work for the gabion section area</t>
  </si>
  <si>
    <t xml:space="preserve">Construction of the foundation works for the gabion section with the supplied materials (sand, cement, stones) to attain a mixing ratio of 1:3 cement: Gravel will be provided to act as filters, while sand mortar stone for the specified depth. Total height is 3 m(2m will be under water, while 1m depth will be above the water surface). thickness 0.7m, length 10 m. In rate shall includes all needed maerials and workmanspips (cutting, bending, curng,…,etc) according , specification and NRC standardsexcavate and cast away loose soil and materials </t>
  </si>
  <si>
    <t>4.1</t>
  </si>
  <si>
    <t>Excavation of the walls for the infiltration well within the dam area, located near the gabion structure area</t>
  </si>
  <si>
    <t>Excavate and cast away loose soil and materials for the infiltration well structure foundation with diameter 2m and depth 3m depending on soil condition, excavated soil and debris should be transported away from the construction area by at least 100 m distance, the excavation can be increased or decreased according to the condition of the soil as specifications and engineer instructions.</t>
  </si>
  <si>
    <t>m2</t>
  </si>
  <si>
    <t>4.2</t>
  </si>
  <si>
    <t xml:space="preserve">Construction work - lining of the well from botton to top, with provision for water infiltration. </t>
  </si>
  <si>
    <t>Construction of the well lining using the supplied materials (Red bricks 25cm*16cm*6cm  fully cured and of good quality, Gravel pack, cement and building bars ( 1.5RB). This materials will be used in the construction of the internal wall lining,  the well will be of 3m height, with porous pipes laid horizontally to transport water into the well open space. Gravel fIlters will also be installed in the annullar space bewteen the well lining and the wall..</t>
  </si>
  <si>
    <t>Shallow well construction work reinforcment  - well head at the top of the well from, with provision for access into the well. This will act as the cover to the well top area.</t>
  </si>
  <si>
    <t>Construction and supply materials, cast, building plain concrete with thickness 0.2m in  reinforecd concrete foundation in 1:2:4 mortar, foundation reinforcment is 12@200 c/c in both way rate shall includes all needed materials and workmanspips (cutting, bending, curng,…,etc) according  specification and NRC standards</t>
  </si>
  <si>
    <t>Supply of gravel for gravel packing to 2.5 m depth in the infiltration well and cement grouting in the remaining space above the gravel 0.5m length.</t>
  </si>
  <si>
    <t>The gravel to be provided for the shallow well is calculated at 1.256m3, appx 1.5 m3. this means one truck of two tonnes is required to supply the gravel of dimensions 2-4 mm size.</t>
  </si>
  <si>
    <t>4.3</t>
  </si>
  <si>
    <t>Digging trench from the infiltration well to the location where the storage tank will be installed. This will be 50 m length.</t>
  </si>
  <si>
    <t>Digging trench length 54m, width 0.40m,depth 0.4m .The trench shall be backfilled by  original after pipelaying installing the pipeline .The cost include  backfilling the trench and leveling the ground surface to a smooth surface.</t>
  </si>
  <si>
    <t>m</t>
  </si>
  <si>
    <t>4.4</t>
  </si>
  <si>
    <t xml:space="preserve">Procurement and installation of the rising main Pipes. 6 Pieces GI Class B and 52 metres length HDPE 10 bar. The pipes will be for the distribution main pipes. This should include accessories/fittings, threadsils&lt; sockets, grease (3 pipe bends, and adapting sockets 2" diameter). </t>
  </si>
  <si>
    <t>Supply and Install galvanized class B rising main pipes (6 GI PIPES)diameter 2 inch with sockets. The pipes  are of 3 m length and shall be connetcted from the submersible pump setting to the water tank .The rising pipes on the ground shall be layed inside the trench. The rising pipes Approximately 3m for the well ,the cost includes valve,fitting  and all  accessories. The distribution main will be 52 m HDPE bar 10 pipe with adapting sockets.</t>
  </si>
  <si>
    <t>4.5</t>
  </si>
  <si>
    <t xml:space="preserve">Submersible Pump - SP 11-3, 0.75 KW, Speed for pump data: 2900 rpm, Rated flow: 11 m³/h, Mains frequency: 50 Hz, Rated voltage: 1 x 230 V, Rated current: 7.45 A, 4mm cable size.
</t>
  </si>
  <si>
    <t xml:space="preserve">Supply and Install submersible pumps Good quality with guarantee. The inside dimeter of the construeter well 1m .The pump should be install according to soil condition. The submersible pump  specifications 2 inch D, yield 10 to 15 m3/h and total head 8m mother cost includes pump drop cable size to suit electric requirement of the motor, using GL pipe to install the pumps equivalent to the digging well depth. The price should include 60 m lenght pump cable pricing to the generator. </t>
  </si>
  <si>
    <t>set</t>
  </si>
  <si>
    <t>5.1</t>
  </si>
  <si>
    <t>Foundation works for the elevated tank</t>
  </si>
  <si>
    <t>6 isolated reinforced concrete footings 1x1x0.5m, 2 m c/c with 0.1m, plain concrete under the footing. Short columns 0.5x0.5x0.7m ( subject to site conditions ).Tie beams 0.3x0.3m. Excavation depths maybe subject to increase or decrease according to site condition. Concrete mix proportion is (1:2:4) for plain concrete.</t>
  </si>
  <si>
    <t>5.2</t>
  </si>
  <si>
    <t xml:space="preserve">Supporting steel tower - with reinforcements. </t>
  </si>
  <si>
    <t>The steel tower height is  4m with strong tower to support 22,500 liters of water plus the weight of the steel tank 2m. The branch beam should be of IPE 160x80mm, main beams (architrave) of IPE 180x90mm. The stations should be one bay with a total height of 4.0m manufactured from IPE 200x100x22 kg/m. All wind bracings should be Manufactured from 65x65x3 mm mild steel angles whilst the horizontal brace at the middle of the tower is from 80x80x65mm  mild steel angles , all braces connected with Ø 16x50mm bolts and washers. The thickness of the foot plate and top plates should not be less than 12mm, whilst that of the gusset plates thickness should not be less than 6mm. A total of 20 holding down bolts, nuts and washers should be supplied in adequate sizes but not less than 22mm  Ø and 500mm length,2 anchor bolts are to be used per footing.</t>
  </si>
  <si>
    <t>5.3</t>
  </si>
  <si>
    <t>2 Elevated PVC water tank with ball valve and outlet, inlet and wash out provisions</t>
  </si>
  <si>
    <t>Supply and install 2 PVC water storage tank  10,000 liter(Good quality). The tank shall be fixed on the top of the steel foundation. The tank shall be made from  Non-toxic material, resistant to abrasion and corrosion. Temperature resistant and UV light resistant. The cost includes all the necessary accessories for fitting, with painting the tanks externally with Orange color and NRC logo in both sides of the tanks. The tank pricing will include 4 m pipe lenght for the outlet side of the tank.</t>
  </si>
  <si>
    <t>6.1</t>
  </si>
  <si>
    <t xml:space="preserve">Labour works on trench digging </t>
  </si>
  <si>
    <t>6.2</t>
  </si>
  <si>
    <t>Supply and installation of the Pipes in the trenches</t>
  </si>
  <si>
    <t>7.1</t>
  </si>
  <si>
    <t>Construction of water tap points</t>
  </si>
  <si>
    <t>Construction of water tap points with 10 taps, 5 taps in each side using heavy duty and easy to use. The taps point fixed to concert slap raised at 1.0 m wall with smooth concerte slap,drainage system.</t>
  </si>
  <si>
    <t>No</t>
  </si>
  <si>
    <t>7.2</t>
  </si>
  <si>
    <t>Water trucking other means of water collection and Distribution Point, location near the tank outlet point</t>
  </si>
  <si>
    <t>Construction of one donkey water trucking or collection point using 2 inch GL pipe and 4 m green hose with good quality and building of good drainage system.</t>
  </si>
  <si>
    <t>7.3</t>
  </si>
  <si>
    <t xml:space="preserve">Construction of animal trough </t>
  </si>
  <si>
    <t xml:space="preserve">Manufacturing 2 animal trough should be from iron sheet 3ml and original heavy angel  assad factory 2 inch, with 2 valve controller 2 inch and lockable on service concrete 10cm over ground  </t>
  </si>
  <si>
    <t>8.1</t>
  </si>
  <si>
    <t>Generator equipment</t>
  </si>
  <si>
    <t>Provision and installation Generator engine (Shana or Jandong) 18 HP, 7.5 watts  with all the accessories. 14 kva</t>
  </si>
  <si>
    <t>8.2</t>
  </si>
  <si>
    <t>Construction of generator room near the elevated PVC  tank location.</t>
  </si>
  <si>
    <t>Supply materials and construct generator room from Zink sheet, Size 3x3 m x 2.5 m height at the front side and 2.7 m height at the back with squire pipe 3X6 cm 3mm thick for roof and beams 14 mm for the corners( height 3.5 at the front sid and 3.70 m at the backe side, for solar stand). Fabricate and fix 2 windows 120X120 cm made with both expanded metal and zinc sheet. The generator room should have one steel door 1X2 m and plain concrete floor (1:2:4 mix) 10 cm thick. The room should be constructed for simple assembling and dismantling. The generator should be placed on foundation 20 cm above the floor level.</t>
  </si>
  <si>
    <t>8.3</t>
  </si>
  <si>
    <t xml:space="preserve">Solar Panel </t>
  </si>
  <si>
    <t>Provision and installation polyenstalline 250 watt, good qauilty ,the solar shall be matched with submersable pumps ,Provide control box for operating the solar system ( off/on ),the cost includes provsion of alternator, water level wire, inventor, connection box, cables and all necessary materials to be fixed and safty. The supported structure for the panels should be on the top of the generator room using beams 14 mm and heavy angles 2 inch , the stand slop 15 degrees-angle and high stand up to 1.0m above generator room.</t>
  </si>
  <si>
    <t>9.1</t>
  </si>
  <si>
    <t>Construction and fencing of the gabion fence, chain link type around the water tanks and generator room.</t>
  </si>
  <si>
    <t>Construction, chain link tpe of fence (3 mm) ,15x15 with total  height 2m, distance  between every two pipes(2") 2m, Dig base 50 * 50 * 40 cm for fence posts. Tightening wire gabion with three loops of tension wire and create a frame from the angle of 2 inches 1.7 mm araund the fence with good fixation according to the originals of manufacture. Manufacture and installation of a 2* 2 m door from heavy  2-inch angle and mesh, and making Orange paints for the menus, the frame and the door according to the directions of the supervising engineer. and build 0.3m wall  arround the fence.</t>
  </si>
  <si>
    <t>Set</t>
  </si>
  <si>
    <t>9.2</t>
  </si>
  <si>
    <t xml:space="preserve">Construction and fencing of the gabion fence, chain link type around the distribution points </t>
  </si>
  <si>
    <t>Construction, chain link tpe of fence (3 mm), 5mx5m with total  height 2m, distance  between every two pipes(2") 1,5 m, Dig base 50 * 50 * 40 cm for fence posts. Tightening wire gabion with three loops of tension wire and create a frame from the angle of 2 inches 1.7 mm araund the fence with good fixation according to the originals of manufacture. Manufacture and installation of a 2* 2 m door from heavy  2-inch angle and mesh, and making Orange paints for the menus, the frame and the door according to the directions of the supervising engineer. and build 0.3m wall  arround the fence.</t>
  </si>
  <si>
    <t>9.3</t>
  </si>
  <si>
    <t>light system</t>
  </si>
  <si>
    <t>Provide and install light system in sound round the inflitration galley, and in distrbution points areas and the light should be connect with the solar system and generator, the light system should be have capacity to work more then 10 hours per day,  The cost includes all the necessary accessories for fitting.</t>
  </si>
  <si>
    <t>9.4</t>
  </si>
  <si>
    <t xml:space="preserve">Singboard </t>
  </si>
  <si>
    <t xml:space="preserve">provide and install singboard 2*1 from one and a half pipe and steel sheet with height 2.5 form ground level, the cost included the foundation work, plain, and witting the project details according to NRC instruction. </t>
  </si>
  <si>
    <t>#</t>
  </si>
  <si>
    <t>Total Cost:</t>
  </si>
  <si>
    <t>Digging trensh length 950m, width 0.40m,depth 0.4m. The trench shall be backfilled by  original soil after pipelaying installing the pipeline .The cost include  backfilling the trench and leveling the ground surface to a smooth surface. The distribution points will be three for human water point collection, and another 2 going to the location of animal troughs</t>
  </si>
  <si>
    <t>Supply and laying of 2" inch HDPE pipe 950 meters lengh, as pipe line to convey the water from water tanks to the three water collection points and one animal water drinking point. The cost including necessary fitting and fixation.</t>
  </si>
  <si>
    <t>Site preparation and preliminary work</t>
  </si>
  <si>
    <t>Construction of Infiltration Gallery</t>
  </si>
  <si>
    <t xml:space="preserve">Infiltration well construction works </t>
  </si>
  <si>
    <t xml:space="preserve">Construction elevated water tank </t>
  </si>
  <si>
    <t xml:space="preserve">Distribution water pipelines to the water collection points </t>
  </si>
  <si>
    <t>Constriction of tapstand points and animal trough</t>
  </si>
  <si>
    <t xml:space="preserve">Constriction generator room and installation of solar system </t>
  </si>
  <si>
    <t xml:space="preserve">Protection and light system </t>
  </si>
  <si>
    <t>Total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</si>
</sst>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_ * #,##0.00_ ;_ * \-#,##0.00_ ;_ * &quot;-&quot;??_ ;_ @_ "/>
    <numFmt numFmtId="167" formatCode="_-* #,##0_-;\-* #,##0_-;_-* &quot;-&quot;??_-;_-@_-"/>
    <numFmt numFmtId="168" formatCode="#,##0_ ;\-#,##0\ "/>
  </numFmts>
  <fonts count="16" x14ac:knownFonts="1">
    <font>
      <sz val="11"/>
      <color theme="1"/>
      <name val="Calibri"/>
      <family val="2"/>
      <scheme val="minor"/>
    </font>
    <font>
      <sz val="11"/>
      <color indexed="8"/>
      <name val="Calibri"/>
      <family val="2"/>
    </font>
    <font>
      <b/>
      <sz val="14"/>
      <color theme="1"/>
      <name val="Calibri Light"/>
      <family val="2"/>
    </font>
    <font>
      <b/>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i/>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b/>
      <sz val="10"/>
      <name val="Calibri"/>
      <family val="2"/>
      <scheme val="minor"/>
    </font>
    <font>
      <b/>
      <sz val="11"/>
      <name val="Calibri"/>
      <family val="2"/>
      <scheme val="minor"/>
    </font>
    <font>
      <b/>
      <sz val="14"/>
      <color theme="1"/>
      <name val="Calibri"/>
      <family val="2"/>
      <scheme val="minor"/>
    </font>
    <font>
      <sz val="11"/>
      <color rgb="FF006100"/>
      <name val="Calibri"/>
      <family val="2"/>
      <scheme val="minor"/>
    </font>
    <font>
      <sz val="11"/>
      <color rgb="FF9C0006"/>
      <name val="Calibri"/>
      <family val="2"/>
      <scheme val="minor"/>
    </font>
  </fonts>
  <fills count="9">
    <fill>
      <patternFill patternType="none"/>
    </fill>
    <fill>
      <patternFill patternType="gray125"/>
    </fill>
    <fill>
      <patternFill patternType="solid">
        <fgColor rgb="FFFF760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D0CECE"/>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s>
  <cellStyleXfs count="6">
    <xf numFmtId="0" fontId="0" fillId="0" borderId="0"/>
    <xf numFmtId="166" fontId="1" fillId="0" borderId="0" applyFont="0" applyFill="0" applyBorder="0" applyAlignment="0" applyProtection="0"/>
    <xf numFmtId="0" fontId="2" fillId="2" borderId="1" applyNumberFormat="0" applyAlignment="0">
      <alignment horizontal="center" vertical="center" wrapText="1"/>
    </xf>
    <xf numFmtId="165" fontId="6" fillId="0" borderId="0" applyFont="0" applyFill="0" applyBorder="0" applyAlignment="0" applyProtection="0"/>
    <xf numFmtId="0" fontId="14" fillId="6" borderId="0" applyNumberFormat="0" applyBorder="0" applyAlignment="0" applyProtection="0"/>
    <xf numFmtId="0" fontId="15" fillId="7" borderId="0" applyNumberFormat="0" applyBorder="0" applyAlignment="0" applyProtection="0"/>
  </cellStyleXfs>
  <cellXfs count="96">
    <xf numFmtId="0" fontId="0" fillId="0" borderId="0" xfId="0"/>
    <xf numFmtId="0" fontId="4" fillId="3" borderId="1" xfId="0" applyFont="1" applyFill="1" applyBorder="1"/>
    <xf numFmtId="167" fontId="4" fillId="3" borderId="1" xfId="3" applyNumberFormat="1" applyFont="1" applyFill="1" applyBorder="1"/>
    <xf numFmtId="0" fontId="4" fillId="3" borderId="1" xfId="0" applyFont="1" applyFill="1" applyBorder="1" applyAlignment="1">
      <alignment vertical="top" wrapText="1"/>
    </xf>
    <xf numFmtId="0" fontId="10" fillId="0" borderId="0" xfId="0" applyFont="1"/>
    <xf numFmtId="0" fontId="9" fillId="3" borderId="1" xfId="0" applyFont="1" applyFill="1" applyBorder="1"/>
    <xf numFmtId="167" fontId="9" fillId="3" borderId="1" xfId="3" applyNumberFormat="1" applyFont="1" applyFill="1" applyBorder="1"/>
    <xf numFmtId="0" fontId="3" fillId="4" borderId="1" xfId="0" applyFont="1" applyFill="1" applyBorder="1"/>
    <xf numFmtId="0" fontId="4" fillId="3" borderId="1" xfId="0" quotePrefix="1" applyFont="1" applyFill="1" applyBorder="1"/>
    <xf numFmtId="0" fontId="3" fillId="4" borderId="1" xfId="0" applyFont="1" applyFill="1" applyBorder="1" applyAlignment="1">
      <alignment horizontal="left"/>
    </xf>
    <xf numFmtId="16" fontId="4" fillId="4" borderId="1" xfId="0" quotePrefix="1" applyNumberFormat="1" applyFont="1" applyFill="1" applyBorder="1" applyAlignment="1">
      <alignment horizontal="left"/>
    </xf>
    <xf numFmtId="0" fontId="4" fillId="4" borderId="1" xfId="0" quotePrefix="1" applyFont="1" applyFill="1" applyBorder="1" applyAlignment="1">
      <alignment horizontal="left"/>
    </xf>
    <xf numFmtId="0" fontId="3" fillId="4" borderId="1" xfId="0" quotePrefix="1" applyFont="1" applyFill="1" applyBorder="1" applyAlignment="1">
      <alignment horizontal="left"/>
    </xf>
    <xf numFmtId="0" fontId="4" fillId="4" borderId="1" xfId="0" applyFont="1" applyFill="1" applyBorder="1" applyAlignment="1">
      <alignment horizontal="left"/>
    </xf>
    <xf numFmtId="0" fontId="9" fillId="4" borderId="1" xfId="0" quotePrefix="1" applyFont="1" applyFill="1" applyBorder="1" applyAlignment="1">
      <alignment horizontal="left"/>
    </xf>
    <xf numFmtId="0" fontId="4" fillId="4" borderId="1" xfId="0" applyFont="1" applyFill="1" applyBorder="1" applyAlignment="1">
      <alignment horizontal="left" vertical="top"/>
    </xf>
    <xf numFmtId="0" fontId="4" fillId="3" borderId="1" xfId="0" applyFont="1" applyFill="1" applyBorder="1" applyAlignment="1">
      <alignment vertical="top"/>
    </xf>
    <xf numFmtId="164" fontId="4" fillId="3" borderId="1" xfId="0" applyNumberFormat="1" applyFont="1" applyFill="1" applyBorder="1" applyAlignment="1">
      <alignment vertical="top"/>
    </xf>
    <xf numFmtId="167" fontId="4" fillId="3" borderId="1" xfId="3" applyNumberFormat="1" applyFont="1" applyFill="1" applyBorder="1" applyAlignment="1">
      <alignment vertical="top"/>
    </xf>
    <xf numFmtId="0" fontId="0" fillId="0" borderId="0" xfId="0" applyAlignment="1">
      <alignment vertical="top"/>
    </xf>
    <xf numFmtId="4" fontId="4" fillId="3" borderId="1" xfId="0" applyNumberFormat="1" applyFont="1" applyFill="1" applyBorder="1" applyAlignment="1">
      <alignment vertical="top"/>
    </xf>
    <xf numFmtId="0" fontId="3" fillId="4" borderId="1" xfId="0" applyFont="1" applyFill="1" applyBorder="1" applyAlignment="1">
      <alignment vertical="top"/>
    </xf>
    <xf numFmtId="0" fontId="4" fillId="3" borderId="1" xfId="0" applyFont="1" applyFill="1" applyBorder="1" applyAlignment="1">
      <alignment horizontal="left" vertical="top" wrapText="1"/>
    </xf>
    <xf numFmtId="0" fontId="3" fillId="0" borderId="0" xfId="0" applyFont="1" applyAlignment="1">
      <alignment horizontal="center" vertical="top"/>
    </xf>
    <xf numFmtId="0" fontId="9" fillId="3" borderId="1" xfId="0" applyFont="1" applyFill="1" applyBorder="1" applyAlignment="1">
      <alignment vertical="top" wrapText="1"/>
    </xf>
    <xf numFmtId="167" fontId="3" fillId="4" borderId="2" xfId="0" applyNumberFormat="1" applyFont="1" applyFill="1" applyBorder="1"/>
    <xf numFmtId="165" fontId="4" fillId="3" borderId="2" xfId="3" applyFont="1" applyFill="1" applyBorder="1"/>
    <xf numFmtId="167" fontId="4" fillId="3" borderId="2" xfId="3" applyNumberFormat="1" applyFont="1" applyFill="1" applyBorder="1"/>
    <xf numFmtId="167" fontId="4" fillId="3" borderId="2" xfId="3" applyNumberFormat="1" applyFont="1" applyFill="1" applyBorder="1" applyAlignment="1">
      <alignment vertical="top"/>
    </xf>
    <xf numFmtId="167" fontId="9" fillId="3" borderId="2" xfId="3" applyNumberFormat="1" applyFont="1" applyFill="1" applyBorder="1"/>
    <xf numFmtId="0" fontId="4" fillId="5" borderId="1" xfId="0" applyFont="1" applyFill="1" applyBorder="1" applyAlignment="1">
      <alignment vertical="top" wrapText="1"/>
    </xf>
    <xf numFmtId="0" fontId="4" fillId="5" borderId="1" xfId="0" applyFont="1" applyFill="1" applyBorder="1"/>
    <xf numFmtId="167" fontId="4" fillId="5" borderId="1" xfId="3" applyNumberFormat="1" applyFont="1" applyFill="1" applyBorder="1"/>
    <xf numFmtId="167" fontId="4" fillId="5" borderId="2" xfId="3" applyNumberFormat="1" applyFont="1" applyFill="1" applyBorder="1"/>
    <xf numFmtId="0" fontId="12" fillId="0" borderId="0" xfId="0" applyFont="1"/>
    <xf numFmtId="0" fontId="3" fillId="4" borderId="1" xfId="0" applyFont="1" applyFill="1" applyBorder="1" applyAlignment="1">
      <alignment horizontal="left" vertical="center"/>
    </xf>
    <xf numFmtId="0" fontId="3" fillId="4" borderId="1" xfId="0" applyFont="1" applyFill="1" applyBorder="1" applyAlignment="1">
      <alignment vertical="center"/>
    </xf>
    <xf numFmtId="0" fontId="3" fillId="4" borderId="2" xfId="0" applyFont="1" applyFill="1" applyBorder="1" applyAlignment="1">
      <alignment vertical="center"/>
    </xf>
    <xf numFmtId="167" fontId="5" fillId="4" borderId="2" xfId="0" applyNumberFormat="1" applyFont="1" applyFill="1" applyBorder="1"/>
    <xf numFmtId="167" fontId="3" fillId="4" borderId="10" xfId="0" applyNumberFormat="1" applyFont="1" applyFill="1" applyBorder="1"/>
    <xf numFmtId="167" fontId="3" fillId="4" borderId="8" xfId="0" applyNumberFormat="1" applyFont="1" applyFill="1" applyBorder="1"/>
    <xf numFmtId="0" fontId="4" fillId="0" borderId="0" xfId="0" quotePrefix="1" applyFont="1"/>
    <xf numFmtId="0" fontId="4" fillId="4" borderId="12" xfId="0" quotePrefix="1" applyFont="1" applyFill="1" applyBorder="1" applyAlignment="1">
      <alignment horizontal="left"/>
    </xf>
    <xf numFmtId="0" fontId="4" fillId="3" borderId="12" xfId="0" applyFont="1" applyFill="1" applyBorder="1" applyAlignment="1">
      <alignment vertical="top" wrapText="1"/>
    </xf>
    <xf numFmtId="0" fontId="3" fillId="4" borderId="6" xfId="0" applyFont="1" applyFill="1" applyBorder="1" applyAlignment="1">
      <alignment horizontal="left"/>
    </xf>
    <xf numFmtId="0" fontId="4" fillId="4" borderId="8" xfId="0" quotePrefix="1" applyFont="1" applyFill="1" applyBorder="1" applyAlignment="1">
      <alignment horizontal="left"/>
    </xf>
    <xf numFmtId="0" fontId="4" fillId="3" borderId="8" xfId="0" applyFont="1" applyFill="1" applyBorder="1" applyAlignment="1">
      <alignment vertical="top"/>
    </xf>
    <xf numFmtId="0" fontId="4" fillId="3" borderId="8" xfId="0" applyFont="1" applyFill="1" applyBorder="1" applyAlignment="1">
      <alignment vertical="top" wrapText="1"/>
    </xf>
    <xf numFmtId="0" fontId="4" fillId="3" borderId="8" xfId="0" applyFont="1" applyFill="1" applyBorder="1"/>
    <xf numFmtId="168" fontId="4" fillId="3" borderId="8" xfId="3" applyNumberFormat="1" applyFont="1" applyFill="1" applyBorder="1"/>
    <xf numFmtId="0" fontId="4" fillId="5" borderId="8" xfId="0" applyFont="1" applyFill="1" applyBorder="1" applyAlignment="1">
      <alignment vertical="top" wrapText="1"/>
    </xf>
    <xf numFmtId="167" fontId="4" fillId="3" borderId="8" xfId="3" applyNumberFormat="1" applyFont="1" applyFill="1" applyBorder="1"/>
    <xf numFmtId="0" fontId="3" fillId="4" borderId="12" xfId="0" applyFont="1" applyFill="1" applyBorder="1" applyAlignment="1">
      <alignment horizontal="left"/>
    </xf>
    <xf numFmtId="167" fontId="3" fillId="4" borderId="13" xfId="0" applyNumberFormat="1" applyFont="1" applyFill="1" applyBorder="1"/>
    <xf numFmtId="0" fontId="5" fillId="4" borderId="8" xfId="0" applyFont="1" applyFill="1" applyBorder="1"/>
    <xf numFmtId="0" fontId="4" fillId="5" borderId="12" xfId="0" applyFont="1" applyFill="1" applyBorder="1"/>
    <xf numFmtId="167" fontId="4" fillId="5" borderId="12" xfId="3" applyNumberFormat="1" applyFont="1" applyFill="1" applyBorder="1"/>
    <xf numFmtId="167" fontId="4" fillId="5" borderId="13" xfId="3" applyNumberFormat="1" applyFont="1" applyFill="1" applyBorder="1"/>
    <xf numFmtId="0" fontId="5" fillId="3" borderId="10" xfId="0" applyFont="1" applyFill="1" applyBorder="1" applyAlignment="1">
      <alignment vertical="top"/>
    </xf>
    <xf numFmtId="0" fontId="5" fillId="4" borderId="6" xfId="0" applyFont="1" applyFill="1" applyBorder="1" applyAlignment="1">
      <alignment horizontal="left" vertical="top"/>
    </xf>
    <xf numFmtId="0" fontId="5" fillId="4" borderId="1" xfId="0" applyFont="1" applyFill="1" applyBorder="1" applyAlignment="1">
      <alignment horizontal="left" vertical="top"/>
    </xf>
    <xf numFmtId="165" fontId="0" fillId="0" borderId="0" xfId="0" applyNumberFormat="1"/>
    <xf numFmtId="0" fontId="0" fillId="8" borderId="0" xfId="0" applyFill="1"/>
    <xf numFmtId="0" fontId="15" fillId="8" borderId="0" xfId="5" applyFill="1"/>
    <xf numFmtId="0" fontId="14" fillId="8" borderId="0" xfId="4" applyFill="1"/>
    <xf numFmtId="0" fontId="5" fillId="3" borderId="2" xfId="0" applyFont="1" applyFill="1" applyBorder="1" applyAlignment="1">
      <alignment vertical="top"/>
    </xf>
    <xf numFmtId="165" fontId="13" fillId="4" borderId="3" xfId="0" applyNumberFormat="1" applyFont="1" applyFill="1" applyBorder="1" applyAlignment="1">
      <alignment horizontal="left" wrapText="1"/>
    </xf>
    <xf numFmtId="165" fontId="13" fillId="4" borderId="4" xfId="0" applyNumberFormat="1" applyFont="1" applyFill="1" applyBorder="1" applyAlignment="1">
      <alignment horizontal="left" wrapText="1"/>
    </xf>
    <xf numFmtId="0" fontId="3" fillId="4" borderId="2" xfId="0" applyFont="1" applyFill="1" applyBorder="1" applyAlignment="1">
      <alignment horizontal="left"/>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10" xfId="0" applyFont="1" applyFill="1" applyBorder="1" applyAlignment="1">
      <alignment vertical="top"/>
    </xf>
    <xf numFmtId="0" fontId="3" fillId="4" borderId="5" xfId="0" applyFont="1" applyFill="1" applyBorder="1" applyAlignment="1">
      <alignment vertical="top"/>
    </xf>
    <xf numFmtId="0" fontId="3" fillId="4" borderId="11" xfId="0" applyFont="1" applyFill="1" applyBorder="1" applyAlignment="1">
      <alignment vertical="top"/>
    </xf>
    <xf numFmtId="0" fontId="4" fillId="0" borderId="2" xfId="0" quotePrefix="1" applyFont="1" applyBorder="1" applyAlignment="1">
      <alignment horizontal="center"/>
    </xf>
    <xf numFmtId="0" fontId="4" fillId="0" borderId="3" xfId="0" quotePrefix="1" applyFont="1" applyBorder="1" applyAlignment="1">
      <alignment horizontal="center"/>
    </xf>
    <xf numFmtId="0" fontId="11" fillId="0" borderId="2" xfId="0" quotePrefix="1" applyFont="1" applyBorder="1" applyAlignment="1">
      <alignment horizontal="center"/>
    </xf>
    <xf numFmtId="0" fontId="11" fillId="0" borderId="3" xfId="0" quotePrefix="1" applyFont="1" applyBorder="1" applyAlignment="1">
      <alignment horizont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10" xfId="0" quotePrefix="1" applyFont="1" applyBorder="1" applyAlignment="1">
      <alignment horizontal="center"/>
    </xf>
    <xf numFmtId="0" fontId="4" fillId="0" borderId="5" xfId="0" quotePrefix="1" applyFont="1" applyBorder="1" applyAlignment="1">
      <alignment horizontal="center"/>
    </xf>
    <xf numFmtId="0" fontId="3" fillId="4" borderId="2" xfId="0" applyFont="1" applyFill="1" applyBorder="1" applyAlignment="1">
      <alignment horizontal="left" vertical="top"/>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3" xfId="0" applyFont="1" applyFill="1" applyBorder="1" applyAlignment="1">
      <alignment horizontal="left" vertical="top"/>
    </xf>
    <xf numFmtId="0" fontId="3" fillId="4" borderId="7" xfId="0" applyFont="1" applyFill="1" applyBorder="1" applyAlignment="1">
      <alignment horizontal="left" vertical="top"/>
    </xf>
    <xf numFmtId="0" fontId="3" fillId="4" borderId="9" xfId="0" applyFont="1" applyFill="1" applyBorder="1" applyAlignment="1">
      <alignment horizontal="left" vertical="top"/>
    </xf>
    <xf numFmtId="0" fontId="8" fillId="0" borderId="14" xfId="0" applyFont="1" applyBorder="1" applyAlignment="1">
      <alignment horizontal="center" vertical="center" wrapText="1"/>
    </xf>
    <xf numFmtId="0" fontId="3" fillId="4" borderId="8" xfId="0" applyFont="1" applyFill="1" applyBorder="1" applyAlignment="1">
      <alignment horizontal="center" vertical="center"/>
    </xf>
    <xf numFmtId="0" fontId="3" fillId="4" borderId="14" xfId="0" applyFont="1" applyFill="1" applyBorder="1" applyAlignment="1">
      <alignment horizontal="center" vertical="center"/>
    </xf>
    <xf numFmtId="0" fontId="4" fillId="0" borderId="7" xfId="0" quotePrefix="1" applyFont="1" applyBorder="1" applyAlignment="1">
      <alignment horizontal="center"/>
    </xf>
    <xf numFmtId="0" fontId="4" fillId="0" borderId="8" xfId="0" quotePrefix="1" applyFont="1" applyBorder="1" applyAlignment="1">
      <alignment horizontal="center"/>
    </xf>
    <xf numFmtId="0" fontId="4" fillId="3" borderId="1" xfId="0" applyFont="1" applyFill="1" applyBorder="1" applyAlignment="1">
      <alignment horizontal="left" vertical="top" wrapText="1"/>
    </xf>
    <xf numFmtId="0" fontId="7" fillId="0" borderId="2" xfId="0" applyFont="1" applyBorder="1" applyAlignment="1">
      <alignment horizontal="center"/>
    </xf>
    <xf numFmtId="0" fontId="7" fillId="0" borderId="3" xfId="0" applyFont="1" applyBorder="1" applyAlignment="1">
      <alignment horizontal="center"/>
    </xf>
  </cellXfs>
  <cellStyles count="6">
    <cellStyle name="Bad" xfId="5" builtinId="27"/>
    <cellStyle name="Comma" xfId="3" builtinId="3"/>
    <cellStyle name="Comma 3" xfId="1" xr:uid="{00000000-0005-0000-0000-000002000000}"/>
    <cellStyle name="Good" xfId="4" builtinId="26"/>
    <cellStyle name="Normal" xfId="0" builtinId="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NRC">
      <a:dk1>
        <a:sysClr val="windowText" lastClr="000000"/>
      </a:dk1>
      <a:lt1>
        <a:sysClr val="window" lastClr="FFFFFF"/>
      </a:lt1>
      <a:dk2>
        <a:srgbClr val="44546A"/>
      </a:dk2>
      <a:lt2>
        <a:srgbClr val="E7E6E6"/>
      </a:lt2>
      <a:accent1>
        <a:srgbClr val="FF7602"/>
      </a:accent1>
      <a:accent2>
        <a:srgbClr val="72C7E7"/>
      </a:accent2>
      <a:accent3>
        <a:srgbClr val="A5A5A5"/>
      </a:accent3>
      <a:accent4>
        <a:srgbClr val="FDC82F"/>
      </a:accent4>
      <a:accent5>
        <a:srgbClr val="CE5C43"/>
      </a:accent5>
      <a:accent6>
        <a:srgbClr val="00ADD0"/>
      </a:accent6>
      <a:hlink>
        <a:srgbClr val="D0CECE"/>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0"/>
  <sheetViews>
    <sheetView showGridLines="0" tabSelected="1" topLeftCell="A7" zoomScale="70" zoomScaleNormal="70" workbookViewId="0">
      <selection activeCell="J14" sqref="J14"/>
    </sheetView>
  </sheetViews>
  <sheetFormatPr defaultRowHeight="14.5" x14ac:dyDescent="0.35"/>
  <cols>
    <col min="1" max="1" width="4.6328125" customWidth="1"/>
    <col min="2" max="2" width="33.08984375" style="19" customWidth="1"/>
    <col min="3" max="3" width="73.36328125" style="19" customWidth="1"/>
    <col min="4" max="4" width="5" customWidth="1"/>
    <col min="5" max="5" width="9.54296875" customWidth="1"/>
    <col min="6" max="6" width="13" customWidth="1"/>
    <col min="7" max="7" width="23.453125" customWidth="1"/>
    <col min="8" max="8" width="9.6328125" bestFit="1" customWidth="1"/>
  </cols>
  <sheetData>
    <row r="1" spans="1:9" x14ac:dyDescent="0.35">
      <c r="C1" s="23"/>
    </row>
    <row r="2" spans="1:9" ht="33" customHeight="1" x14ac:dyDescent="0.35">
      <c r="A2" s="88" t="s">
        <v>0</v>
      </c>
      <c r="B2" s="88"/>
      <c r="C2" s="88"/>
      <c r="D2" s="88"/>
      <c r="E2" s="88"/>
      <c r="F2" s="88"/>
      <c r="G2" s="88"/>
    </row>
    <row r="3" spans="1:9" ht="32.15" customHeight="1" x14ac:dyDescent="0.35">
      <c r="A3" s="89" t="s">
        <v>1</v>
      </c>
      <c r="B3" s="89"/>
      <c r="C3" s="90"/>
      <c r="D3" s="90"/>
      <c r="E3" s="90"/>
      <c r="F3" s="90"/>
      <c r="G3" s="90"/>
    </row>
    <row r="4" spans="1:9" ht="54" customHeight="1" x14ac:dyDescent="0.35">
      <c r="A4" s="59">
        <v>1</v>
      </c>
      <c r="B4" s="58" t="s">
        <v>2</v>
      </c>
      <c r="C4" s="93" t="s">
        <v>3</v>
      </c>
      <c r="D4" s="93"/>
      <c r="E4" s="93"/>
      <c r="F4" s="93"/>
      <c r="G4" s="93"/>
    </row>
    <row r="5" spans="1:9" ht="39.65" customHeight="1" x14ac:dyDescent="0.35">
      <c r="A5" s="60">
        <v>2</v>
      </c>
      <c r="B5" s="65" t="s">
        <v>4</v>
      </c>
      <c r="C5" s="93" t="s">
        <v>5</v>
      </c>
      <c r="D5" s="93"/>
      <c r="E5" s="93"/>
      <c r="F5" s="93"/>
      <c r="G5" s="93"/>
    </row>
    <row r="6" spans="1:9" ht="9.75" customHeight="1" x14ac:dyDescent="0.35">
      <c r="A6" s="94"/>
      <c r="B6" s="95"/>
      <c r="C6" s="95"/>
      <c r="D6" s="95"/>
      <c r="E6" s="95"/>
      <c r="F6" s="95"/>
      <c r="G6" s="95"/>
    </row>
    <row r="7" spans="1:9" ht="28.5" customHeight="1" x14ac:dyDescent="0.35">
      <c r="A7" s="35" t="s">
        <v>6</v>
      </c>
      <c r="B7" s="36" t="s">
        <v>7</v>
      </c>
      <c r="C7" s="36" t="s">
        <v>8</v>
      </c>
      <c r="D7" s="36" t="s">
        <v>9</v>
      </c>
      <c r="E7" s="36" t="s">
        <v>10</v>
      </c>
      <c r="F7" s="36" t="s">
        <v>11</v>
      </c>
      <c r="G7" s="37" t="s">
        <v>130</v>
      </c>
    </row>
    <row r="8" spans="1:9" x14ac:dyDescent="0.35">
      <c r="A8" s="9">
        <v>1</v>
      </c>
      <c r="B8" s="68" t="s">
        <v>122</v>
      </c>
      <c r="C8" s="69"/>
      <c r="D8" s="69"/>
      <c r="E8" s="69"/>
      <c r="F8" s="70"/>
      <c r="G8" s="25"/>
      <c r="H8" s="61"/>
    </row>
    <row r="9" spans="1:9" ht="43.25" customHeight="1" x14ac:dyDescent="0.35">
      <c r="A9" s="10" t="s">
        <v>12</v>
      </c>
      <c r="B9" s="3" t="s">
        <v>13</v>
      </c>
      <c r="C9" s="3" t="s">
        <v>14</v>
      </c>
      <c r="D9" s="1" t="s">
        <v>15</v>
      </c>
      <c r="E9" s="1">
        <v>1</v>
      </c>
      <c r="F9" s="2"/>
      <c r="G9" s="26">
        <f>F9*E9</f>
        <v>0</v>
      </c>
    </row>
    <row r="10" spans="1:9" ht="63" customHeight="1" x14ac:dyDescent="0.35">
      <c r="A10" s="11" t="s">
        <v>16</v>
      </c>
      <c r="B10" s="22" t="s">
        <v>17</v>
      </c>
      <c r="C10" s="3" t="s">
        <v>18</v>
      </c>
      <c r="D10" s="1" t="s">
        <v>19</v>
      </c>
      <c r="E10" s="1">
        <v>1</v>
      </c>
      <c r="F10" s="2"/>
      <c r="G10" s="26">
        <f>(E10*F10)</f>
        <v>0</v>
      </c>
    </row>
    <row r="11" spans="1:9" ht="9" customHeight="1" x14ac:dyDescent="0.35">
      <c r="A11" s="74"/>
      <c r="B11" s="75"/>
      <c r="C11" s="75"/>
      <c r="D11" s="75"/>
      <c r="E11" s="75"/>
      <c r="F11" s="75"/>
      <c r="G11" s="91"/>
    </row>
    <row r="12" spans="1:9" x14ac:dyDescent="0.35">
      <c r="A12" s="9">
        <v>2</v>
      </c>
      <c r="B12" s="68" t="s">
        <v>123</v>
      </c>
      <c r="C12" s="69"/>
      <c r="D12" s="69"/>
      <c r="E12" s="69"/>
      <c r="F12" s="69"/>
      <c r="G12" s="40">
        <f>SUM(G13,G18,G22)</f>
        <v>0</v>
      </c>
      <c r="H12" s="62"/>
      <c r="I12" s="62"/>
    </row>
    <row r="13" spans="1:9" x14ac:dyDescent="0.35">
      <c r="A13" s="12" t="s">
        <v>20</v>
      </c>
      <c r="B13" s="68" t="s">
        <v>21</v>
      </c>
      <c r="C13" s="69"/>
      <c r="D13" s="69"/>
      <c r="E13" s="69"/>
      <c r="F13" s="70"/>
      <c r="G13" s="39">
        <f>SUM(G14:G16)</f>
        <v>0</v>
      </c>
      <c r="H13" s="63"/>
      <c r="I13" s="64"/>
    </row>
    <row r="14" spans="1:9" ht="76.5" customHeight="1" x14ac:dyDescent="0.35">
      <c r="A14" s="13" t="s">
        <v>22</v>
      </c>
      <c r="B14" s="3" t="s">
        <v>23</v>
      </c>
      <c r="C14" s="3" t="s">
        <v>24</v>
      </c>
      <c r="D14" s="1" t="s">
        <v>25</v>
      </c>
      <c r="E14" s="1">
        <v>40</v>
      </c>
      <c r="F14" s="2"/>
      <c r="G14" s="27">
        <f>F14*E14</f>
        <v>0</v>
      </c>
    </row>
    <row r="15" spans="1:9" s="19" customFormat="1" ht="63" customHeight="1" x14ac:dyDescent="0.3">
      <c r="A15" s="15" t="s">
        <v>26</v>
      </c>
      <c r="B15" s="16" t="s">
        <v>27</v>
      </c>
      <c r="C15" s="3" t="s">
        <v>28</v>
      </c>
      <c r="D15" s="1" t="s">
        <v>25</v>
      </c>
      <c r="E15" s="17">
        <v>40</v>
      </c>
      <c r="F15" s="18"/>
      <c r="G15" s="28">
        <f t="shared" ref="G15:G16" si="0">F15*E15</f>
        <v>0</v>
      </c>
    </row>
    <row r="16" spans="1:9" s="19" customFormat="1" ht="29.15" customHeight="1" x14ac:dyDescent="0.3">
      <c r="A16" s="15" t="s">
        <v>29</v>
      </c>
      <c r="B16" s="16" t="s">
        <v>30</v>
      </c>
      <c r="C16" s="3" t="s">
        <v>31</v>
      </c>
      <c r="D16" s="1" t="s">
        <v>25</v>
      </c>
      <c r="E16" s="20">
        <v>10.5</v>
      </c>
      <c r="F16" s="18"/>
      <c r="G16" s="28">
        <f t="shared" si="0"/>
        <v>0</v>
      </c>
    </row>
    <row r="17" spans="1:9" s="19" customFormat="1" ht="8.25" customHeight="1" x14ac:dyDescent="0.35">
      <c r="A17" s="78"/>
      <c r="B17" s="79"/>
      <c r="C17" s="79"/>
      <c r="D17" s="79"/>
      <c r="E17" s="79"/>
      <c r="F17" s="79"/>
      <c r="G17" s="79"/>
    </row>
    <row r="18" spans="1:9" x14ac:dyDescent="0.35">
      <c r="A18" s="12" t="s">
        <v>33</v>
      </c>
      <c r="B18" s="21" t="s">
        <v>34</v>
      </c>
      <c r="C18" s="21"/>
      <c r="D18" s="7"/>
      <c r="E18" s="7"/>
      <c r="F18" s="7"/>
      <c r="G18" s="25">
        <f>SUM(G19:G21)</f>
        <v>0</v>
      </c>
    </row>
    <row r="19" spans="1:9" s="19" customFormat="1" ht="76.5" customHeight="1" x14ac:dyDescent="0.35">
      <c r="A19" s="15" t="s">
        <v>35</v>
      </c>
      <c r="B19" s="3" t="s">
        <v>36</v>
      </c>
      <c r="C19" s="3" t="s">
        <v>37</v>
      </c>
      <c r="D19" s="16" t="s">
        <v>15</v>
      </c>
      <c r="E19" s="16">
        <v>1</v>
      </c>
      <c r="F19" s="18"/>
      <c r="G19" s="28">
        <f>F19*E19</f>
        <v>0</v>
      </c>
    </row>
    <row r="20" spans="1:9" ht="72.650000000000006" customHeight="1" x14ac:dyDescent="0.35">
      <c r="A20" s="13" t="s">
        <v>38</v>
      </c>
      <c r="B20" s="3" t="s">
        <v>39</v>
      </c>
      <c r="C20" s="3" t="s">
        <v>40</v>
      </c>
      <c r="D20" s="1" t="s">
        <v>19</v>
      </c>
      <c r="E20" s="1">
        <v>1</v>
      </c>
      <c r="F20" s="2"/>
      <c r="G20" s="27">
        <f>F20*E20</f>
        <v>0</v>
      </c>
    </row>
    <row r="21" spans="1:9" ht="75.650000000000006" customHeight="1" x14ac:dyDescent="0.35">
      <c r="A21" s="13" t="s">
        <v>41</v>
      </c>
      <c r="B21" s="16" t="s">
        <v>42</v>
      </c>
      <c r="C21" s="3" t="s">
        <v>43</v>
      </c>
      <c r="D21" s="1" t="s">
        <v>19</v>
      </c>
      <c r="E21" s="8">
        <v>2</v>
      </c>
      <c r="F21" s="2"/>
      <c r="G21" s="27">
        <f>F21*E21</f>
        <v>0</v>
      </c>
    </row>
    <row r="22" spans="1:9" s="4" customFormat="1" x14ac:dyDescent="0.35">
      <c r="A22" s="9">
        <v>3</v>
      </c>
      <c r="B22" s="21" t="s">
        <v>44</v>
      </c>
      <c r="C22" s="21"/>
      <c r="D22" s="7"/>
      <c r="E22" s="7"/>
      <c r="F22" s="7"/>
      <c r="G22" s="25">
        <f>SUM(G23:G24)</f>
        <v>0</v>
      </c>
    </row>
    <row r="23" spans="1:9" s="4" customFormat="1" ht="72" customHeight="1" x14ac:dyDescent="0.35">
      <c r="A23" s="14" t="s">
        <v>45</v>
      </c>
      <c r="B23" s="24" t="s">
        <v>46</v>
      </c>
      <c r="C23" s="24" t="s">
        <v>47</v>
      </c>
      <c r="D23" s="5" t="s">
        <v>32</v>
      </c>
      <c r="E23" s="5">
        <v>30</v>
      </c>
      <c r="F23" s="6"/>
      <c r="G23" s="29">
        <f>F23*E23</f>
        <v>0</v>
      </c>
    </row>
    <row r="24" spans="1:9" s="4" customFormat="1" ht="92.4" customHeight="1" x14ac:dyDescent="0.35">
      <c r="A24" s="14" t="s">
        <v>48</v>
      </c>
      <c r="B24" s="24" t="s">
        <v>49</v>
      </c>
      <c r="C24" s="24" t="s">
        <v>50</v>
      </c>
      <c r="D24" s="5" t="s">
        <v>32</v>
      </c>
      <c r="E24" s="5">
        <v>25</v>
      </c>
      <c r="F24" s="6"/>
      <c r="G24" s="29">
        <f>F24*E24</f>
        <v>0</v>
      </c>
    </row>
    <row r="25" spans="1:9" s="34" customFormat="1" ht="9" customHeight="1" x14ac:dyDescent="0.35">
      <c r="A25" s="76"/>
      <c r="B25" s="77"/>
      <c r="C25" s="77"/>
      <c r="D25" s="77"/>
      <c r="E25" s="77"/>
      <c r="F25" s="77"/>
      <c r="G25" s="77"/>
    </row>
    <row r="26" spans="1:9" x14ac:dyDescent="0.35">
      <c r="A26" s="9">
        <v>4</v>
      </c>
      <c r="B26" s="21" t="s">
        <v>124</v>
      </c>
      <c r="C26" s="21"/>
      <c r="D26" s="7"/>
      <c r="E26" s="7"/>
      <c r="F26" s="7"/>
      <c r="G26" s="25">
        <f>SUM(G27:G33)</f>
        <v>0</v>
      </c>
      <c r="H26" s="63"/>
      <c r="I26" s="64"/>
    </row>
    <row r="27" spans="1:9" ht="75.650000000000006" customHeight="1" x14ac:dyDescent="0.35">
      <c r="A27" s="11" t="s">
        <v>51</v>
      </c>
      <c r="B27" s="3" t="s">
        <v>52</v>
      </c>
      <c r="C27" s="3" t="s">
        <v>53</v>
      </c>
      <c r="D27" s="1" t="s">
        <v>54</v>
      </c>
      <c r="E27" s="1">
        <v>6</v>
      </c>
      <c r="F27" s="2"/>
      <c r="G27" s="27">
        <f t="shared" ref="G27:G33" si="1">F27*E27</f>
        <v>0</v>
      </c>
    </row>
    <row r="28" spans="1:9" ht="73.5" customHeight="1" x14ac:dyDescent="0.35">
      <c r="A28" s="11" t="s">
        <v>55</v>
      </c>
      <c r="B28" s="3" t="s">
        <v>56</v>
      </c>
      <c r="C28" s="3" t="s">
        <v>57</v>
      </c>
      <c r="D28" s="1" t="s">
        <v>19</v>
      </c>
      <c r="E28" s="1">
        <v>1</v>
      </c>
      <c r="F28" s="2"/>
      <c r="G28" s="27">
        <f t="shared" si="1"/>
        <v>0</v>
      </c>
    </row>
    <row r="29" spans="1:9" ht="71.25" customHeight="1" x14ac:dyDescent="0.35">
      <c r="A29" s="11" t="s">
        <v>55</v>
      </c>
      <c r="B29" s="3" t="s">
        <v>58</v>
      </c>
      <c r="C29" s="3" t="s">
        <v>59</v>
      </c>
      <c r="D29" s="1" t="s">
        <v>19</v>
      </c>
      <c r="E29" s="1">
        <v>1</v>
      </c>
      <c r="F29" s="2"/>
      <c r="G29" s="27">
        <f t="shared" si="1"/>
        <v>0</v>
      </c>
    </row>
    <row r="30" spans="1:9" ht="57" customHeight="1" x14ac:dyDescent="0.35">
      <c r="A30" s="11" t="s">
        <v>55</v>
      </c>
      <c r="B30" s="3" t="s">
        <v>60</v>
      </c>
      <c r="C30" s="3" t="s">
        <v>61</v>
      </c>
      <c r="D30" s="1" t="s">
        <v>32</v>
      </c>
      <c r="E30" s="1">
        <v>1.5</v>
      </c>
      <c r="F30" s="2"/>
      <c r="G30" s="27">
        <f t="shared" si="1"/>
        <v>0</v>
      </c>
    </row>
    <row r="31" spans="1:9" ht="57" customHeight="1" x14ac:dyDescent="0.35">
      <c r="A31" s="11" t="s">
        <v>62</v>
      </c>
      <c r="B31" s="3" t="s">
        <v>63</v>
      </c>
      <c r="C31" s="3" t="s">
        <v>64</v>
      </c>
      <c r="D31" s="1" t="s">
        <v>65</v>
      </c>
      <c r="E31" s="1">
        <v>50</v>
      </c>
      <c r="F31" s="2"/>
      <c r="G31" s="27">
        <f t="shared" si="1"/>
        <v>0</v>
      </c>
    </row>
    <row r="32" spans="1:9" ht="112.5" customHeight="1" x14ac:dyDescent="0.35">
      <c r="A32" s="11" t="s">
        <v>66</v>
      </c>
      <c r="B32" s="3" t="s">
        <v>67</v>
      </c>
      <c r="C32" s="3" t="s">
        <v>68</v>
      </c>
      <c r="D32" s="31" t="s">
        <v>65</v>
      </c>
      <c r="E32" s="31">
        <v>70</v>
      </c>
      <c r="F32" s="32"/>
      <c r="G32" s="33">
        <f t="shared" si="1"/>
        <v>0</v>
      </c>
    </row>
    <row r="33" spans="1:9" ht="101.4" customHeight="1" x14ac:dyDescent="0.35">
      <c r="A33" s="42" t="s">
        <v>69</v>
      </c>
      <c r="B33" s="43" t="s">
        <v>70</v>
      </c>
      <c r="C33" s="43" t="s">
        <v>71</v>
      </c>
      <c r="D33" s="55" t="s">
        <v>72</v>
      </c>
      <c r="E33" s="55">
        <v>1</v>
      </c>
      <c r="F33" s="56"/>
      <c r="G33" s="57">
        <f t="shared" si="1"/>
        <v>0</v>
      </c>
    </row>
    <row r="34" spans="1:9" ht="8.25" customHeight="1" x14ac:dyDescent="0.35">
      <c r="A34" s="92"/>
      <c r="B34" s="92"/>
      <c r="C34" s="92"/>
      <c r="D34" s="92"/>
      <c r="E34" s="92"/>
      <c r="F34" s="92"/>
      <c r="G34" s="92"/>
      <c r="H34" s="41"/>
    </row>
    <row r="35" spans="1:9" x14ac:dyDescent="0.35">
      <c r="A35" s="44">
        <v>5</v>
      </c>
      <c r="B35" s="71" t="s">
        <v>125</v>
      </c>
      <c r="C35" s="72"/>
      <c r="D35" s="72"/>
      <c r="E35" s="72"/>
      <c r="F35" s="73"/>
      <c r="G35" s="39">
        <f>SUM(G36:G38)</f>
        <v>0</v>
      </c>
      <c r="H35" s="63"/>
      <c r="I35" s="64"/>
    </row>
    <row r="36" spans="1:9" ht="59.25" customHeight="1" x14ac:dyDescent="0.35">
      <c r="A36" s="11" t="s">
        <v>73</v>
      </c>
      <c r="B36" s="3" t="s">
        <v>74</v>
      </c>
      <c r="C36" s="30" t="s">
        <v>75</v>
      </c>
      <c r="D36" s="31" t="s">
        <v>19</v>
      </c>
      <c r="E36" s="31">
        <v>1</v>
      </c>
      <c r="F36" s="32"/>
      <c r="G36" s="33">
        <f>F36*E36</f>
        <v>0</v>
      </c>
    </row>
    <row r="37" spans="1:9" ht="138.65" customHeight="1" x14ac:dyDescent="0.35">
      <c r="A37" s="11" t="s">
        <v>76</v>
      </c>
      <c r="B37" s="3" t="s">
        <v>77</v>
      </c>
      <c r="C37" s="30" t="s">
        <v>78</v>
      </c>
      <c r="D37" s="31" t="s">
        <v>15</v>
      </c>
      <c r="E37" s="31">
        <v>1</v>
      </c>
      <c r="F37" s="32"/>
      <c r="G37" s="33">
        <f>F37*E37</f>
        <v>0</v>
      </c>
    </row>
    <row r="38" spans="1:9" ht="84" customHeight="1" x14ac:dyDescent="0.35">
      <c r="A38" s="11" t="s">
        <v>79</v>
      </c>
      <c r="B38" s="3" t="s">
        <v>80</v>
      </c>
      <c r="C38" s="30" t="s">
        <v>81</v>
      </c>
      <c r="D38" s="31" t="s">
        <v>15</v>
      </c>
      <c r="E38" s="31">
        <v>1</v>
      </c>
      <c r="F38" s="32"/>
      <c r="G38" s="33">
        <f>F38*E38</f>
        <v>0</v>
      </c>
    </row>
    <row r="39" spans="1:9" ht="9" customHeight="1" x14ac:dyDescent="0.35">
      <c r="A39" s="74"/>
      <c r="B39" s="75"/>
      <c r="C39" s="75"/>
      <c r="D39" s="75"/>
      <c r="E39" s="75"/>
      <c r="F39" s="75"/>
      <c r="G39" s="75"/>
    </row>
    <row r="40" spans="1:9" x14ac:dyDescent="0.35">
      <c r="A40" s="9">
        <v>6</v>
      </c>
      <c r="B40" s="82" t="s">
        <v>126</v>
      </c>
      <c r="C40" s="83"/>
      <c r="D40" s="83"/>
      <c r="E40" s="83"/>
      <c r="F40" s="84"/>
      <c r="G40" s="25">
        <f>SUM(G41:G42)</f>
        <v>0</v>
      </c>
      <c r="H40" s="63"/>
      <c r="I40" s="64"/>
    </row>
    <row r="41" spans="1:9" ht="60" customHeight="1" x14ac:dyDescent="0.35">
      <c r="A41" s="11" t="s">
        <v>82</v>
      </c>
      <c r="B41" s="16" t="s">
        <v>83</v>
      </c>
      <c r="C41" s="3" t="s">
        <v>120</v>
      </c>
      <c r="D41" s="1" t="s">
        <v>65</v>
      </c>
      <c r="E41" s="1">
        <v>950</v>
      </c>
      <c r="F41" s="2"/>
      <c r="G41" s="27">
        <f>F41*E41</f>
        <v>0</v>
      </c>
    </row>
    <row r="42" spans="1:9" ht="44.25" customHeight="1" x14ac:dyDescent="0.35">
      <c r="A42" s="11" t="s">
        <v>84</v>
      </c>
      <c r="B42" s="3" t="s">
        <v>85</v>
      </c>
      <c r="C42" s="3" t="s">
        <v>121</v>
      </c>
      <c r="D42" s="1" t="s">
        <v>65</v>
      </c>
      <c r="E42" s="1">
        <v>950</v>
      </c>
      <c r="F42" s="32"/>
      <c r="G42" s="27">
        <f>F42*E42</f>
        <v>0</v>
      </c>
    </row>
    <row r="43" spans="1:9" ht="9.75" customHeight="1" x14ac:dyDescent="0.35">
      <c r="A43" s="74"/>
      <c r="B43" s="75"/>
      <c r="C43" s="75"/>
      <c r="D43" s="75"/>
      <c r="E43" s="75"/>
      <c r="F43" s="75"/>
      <c r="G43" s="75"/>
    </row>
    <row r="44" spans="1:9" x14ac:dyDescent="0.35">
      <c r="A44" s="52">
        <v>7</v>
      </c>
      <c r="B44" s="85" t="s">
        <v>127</v>
      </c>
      <c r="C44" s="86"/>
      <c r="D44" s="86"/>
      <c r="E44" s="86"/>
      <c r="F44" s="87"/>
      <c r="G44" s="53">
        <f>SUM(G45:G47)</f>
        <v>0</v>
      </c>
      <c r="H44" s="63"/>
      <c r="I44" s="64"/>
    </row>
    <row r="45" spans="1:9" ht="45" customHeight="1" x14ac:dyDescent="0.35">
      <c r="A45" s="45" t="s">
        <v>86</v>
      </c>
      <c r="B45" s="46" t="s">
        <v>87</v>
      </c>
      <c r="C45" s="47" t="s">
        <v>88</v>
      </c>
      <c r="D45" s="48" t="s">
        <v>89</v>
      </c>
      <c r="E45" s="48">
        <v>3</v>
      </c>
      <c r="F45" s="49"/>
      <c r="G45" s="49"/>
    </row>
    <row r="46" spans="1:9" ht="42.75" customHeight="1" x14ac:dyDescent="0.35">
      <c r="A46" s="45" t="s">
        <v>90</v>
      </c>
      <c r="B46" s="47" t="s">
        <v>91</v>
      </c>
      <c r="C46" s="50" t="s">
        <v>92</v>
      </c>
      <c r="D46" s="48" t="s">
        <v>19</v>
      </c>
      <c r="E46" s="48">
        <v>1</v>
      </c>
      <c r="F46" s="51"/>
      <c r="G46" s="51">
        <f>F46*E46</f>
        <v>0</v>
      </c>
    </row>
    <row r="47" spans="1:9" ht="42.75" customHeight="1" x14ac:dyDescent="0.35">
      <c r="A47" s="45" t="s">
        <v>93</v>
      </c>
      <c r="B47" s="47" t="s">
        <v>94</v>
      </c>
      <c r="C47" s="50" t="s">
        <v>95</v>
      </c>
      <c r="D47" s="48" t="s">
        <v>19</v>
      </c>
      <c r="E47" s="48">
        <v>1</v>
      </c>
      <c r="F47" s="51"/>
      <c r="G47" s="51">
        <f>F47*E47</f>
        <v>0</v>
      </c>
    </row>
    <row r="48" spans="1:9" ht="11.25" customHeight="1" x14ac:dyDescent="0.35">
      <c r="A48" s="80"/>
      <c r="B48" s="81"/>
      <c r="C48" s="81"/>
      <c r="D48" s="81"/>
      <c r="E48" s="81"/>
      <c r="F48" s="81"/>
      <c r="G48" s="81"/>
    </row>
    <row r="49" spans="1:9" ht="15.9" customHeight="1" x14ac:dyDescent="0.35">
      <c r="A49" s="9">
        <v>8</v>
      </c>
      <c r="B49" s="68" t="s">
        <v>128</v>
      </c>
      <c r="C49" s="69"/>
      <c r="D49" s="69"/>
      <c r="E49" s="69"/>
      <c r="F49" s="70"/>
      <c r="G49" s="25">
        <f>SUM(G50:G52)</f>
        <v>0</v>
      </c>
    </row>
    <row r="50" spans="1:9" ht="29.25" customHeight="1" x14ac:dyDescent="0.35">
      <c r="A50" s="11" t="s">
        <v>96</v>
      </c>
      <c r="B50" s="16" t="s">
        <v>97</v>
      </c>
      <c r="C50" s="3" t="s">
        <v>98</v>
      </c>
      <c r="D50" s="1" t="s">
        <v>19</v>
      </c>
      <c r="E50" s="1">
        <v>1</v>
      </c>
      <c r="F50" s="2"/>
      <c r="G50" s="27">
        <f>F50*E50</f>
        <v>0</v>
      </c>
      <c r="H50" s="63"/>
      <c r="I50" s="64"/>
    </row>
    <row r="51" spans="1:9" ht="102" customHeight="1" x14ac:dyDescent="0.35">
      <c r="A51" s="11" t="s">
        <v>99</v>
      </c>
      <c r="B51" s="3" t="s">
        <v>100</v>
      </c>
      <c r="C51" s="3" t="s">
        <v>101</v>
      </c>
      <c r="D51" s="1" t="s">
        <v>19</v>
      </c>
      <c r="E51" s="1">
        <v>1</v>
      </c>
      <c r="F51" s="2"/>
      <c r="G51" s="27">
        <f>F51*E51</f>
        <v>0</v>
      </c>
    </row>
    <row r="52" spans="1:9" ht="86.25" customHeight="1" x14ac:dyDescent="0.35">
      <c r="A52" s="11" t="s">
        <v>102</v>
      </c>
      <c r="B52" s="16" t="s">
        <v>103</v>
      </c>
      <c r="C52" s="3" t="s">
        <v>104</v>
      </c>
      <c r="D52" s="1" t="s">
        <v>72</v>
      </c>
      <c r="E52" s="1">
        <v>10</v>
      </c>
      <c r="F52" s="32"/>
      <c r="G52" s="27">
        <f>F52*E52</f>
        <v>0</v>
      </c>
    </row>
    <row r="53" spans="1:9" ht="9.75" customHeight="1" x14ac:dyDescent="0.35">
      <c r="A53" s="74"/>
      <c r="B53" s="75"/>
      <c r="C53" s="75"/>
      <c r="D53" s="75"/>
      <c r="E53" s="75"/>
      <c r="F53" s="75"/>
      <c r="G53" s="75"/>
    </row>
    <row r="54" spans="1:9" ht="15" customHeight="1" x14ac:dyDescent="0.35">
      <c r="A54" s="9">
        <v>9</v>
      </c>
      <c r="B54" s="68" t="s">
        <v>129</v>
      </c>
      <c r="C54" s="69"/>
      <c r="D54" s="69"/>
      <c r="E54" s="69"/>
      <c r="F54" s="70"/>
      <c r="G54" s="25">
        <f>SUM(G55:G58)</f>
        <v>0</v>
      </c>
      <c r="H54" s="63"/>
      <c r="I54" s="64"/>
    </row>
    <row r="55" spans="1:9" ht="103.5" customHeight="1" x14ac:dyDescent="0.35">
      <c r="A55" s="11" t="s">
        <v>105</v>
      </c>
      <c r="B55" s="3" t="s">
        <v>106</v>
      </c>
      <c r="C55" s="3" t="s">
        <v>107</v>
      </c>
      <c r="D55" s="1" t="s">
        <v>108</v>
      </c>
      <c r="E55" s="1">
        <v>1</v>
      </c>
      <c r="F55" s="2"/>
      <c r="G55" s="27">
        <f>F55*E55</f>
        <v>0</v>
      </c>
    </row>
    <row r="56" spans="1:9" ht="108.75" customHeight="1" x14ac:dyDescent="0.35">
      <c r="A56" s="11" t="s">
        <v>109</v>
      </c>
      <c r="B56" s="3" t="s">
        <v>110</v>
      </c>
      <c r="C56" s="3" t="s">
        <v>111</v>
      </c>
      <c r="D56" s="1" t="s">
        <v>89</v>
      </c>
      <c r="E56" s="1">
        <v>3</v>
      </c>
      <c r="F56" s="2"/>
      <c r="G56" s="27">
        <f>F56*E56</f>
        <v>0</v>
      </c>
    </row>
    <row r="57" spans="1:9" ht="60.75" customHeight="1" x14ac:dyDescent="0.35">
      <c r="A57" s="11" t="s">
        <v>112</v>
      </c>
      <c r="B57" s="3" t="s">
        <v>113</v>
      </c>
      <c r="C57" s="3" t="s">
        <v>114</v>
      </c>
      <c r="D57" s="1" t="s">
        <v>72</v>
      </c>
      <c r="E57" s="1">
        <v>4</v>
      </c>
      <c r="F57" s="2"/>
      <c r="G57" s="27">
        <f>F57*E57</f>
        <v>0</v>
      </c>
    </row>
    <row r="58" spans="1:9" ht="39" x14ac:dyDescent="0.35">
      <c r="A58" s="42" t="s">
        <v>115</v>
      </c>
      <c r="B58" s="3" t="s">
        <v>116</v>
      </c>
      <c r="C58" s="3" t="s">
        <v>117</v>
      </c>
      <c r="D58" s="1" t="s">
        <v>72</v>
      </c>
      <c r="E58" s="1">
        <v>2</v>
      </c>
      <c r="F58" s="2"/>
      <c r="G58" s="27">
        <f>F58*E58</f>
        <v>0</v>
      </c>
    </row>
    <row r="59" spans="1:9" ht="15" customHeight="1" x14ac:dyDescent="0.45">
      <c r="A59" s="54" t="s">
        <v>118</v>
      </c>
      <c r="B59" s="66" t="s">
        <v>119</v>
      </c>
      <c r="C59" s="66"/>
      <c r="D59" s="66"/>
      <c r="E59" s="66"/>
      <c r="F59" s="67"/>
      <c r="G59" s="38">
        <f>SUM(G54,G49,G44,G40,G35,G26,G22,G18,G13,G8)</f>
        <v>0</v>
      </c>
    </row>
    <row r="60" spans="1:9" ht="56.4" customHeight="1" x14ac:dyDescent="0.35"/>
    <row r="61" spans="1:9" ht="56.4" customHeight="1" x14ac:dyDescent="0.35"/>
    <row r="62" spans="1:9" ht="56.4" customHeight="1" x14ac:dyDescent="0.35"/>
    <row r="63" spans="1:9" ht="18.75" customHeight="1" x14ac:dyDescent="0.35"/>
    <row r="64" spans="1:9" ht="17.25" customHeight="1" x14ac:dyDescent="0.35"/>
    <row r="65" ht="72.75" customHeight="1" x14ac:dyDescent="0.35"/>
    <row r="66" ht="47.25" customHeight="1" x14ac:dyDescent="0.35"/>
    <row r="67" ht="16.5" customHeight="1" x14ac:dyDescent="0.35"/>
    <row r="68" ht="59.25" customHeight="1" x14ac:dyDescent="0.35"/>
    <row r="69" ht="51.75" customHeight="1" x14ac:dyDescent="0.35"/>
    <row r="70" ht="54" customHeight="1" x14ac:dyDescent="0.35"/>
  </sheetData>
  <mergeCells count="22">
    <mergeCell ref="A2:G2"/>
    <mergeCell ref="A3:G3"/>
    <mergeCell ref="A11:G11"/>
    <mergeCell ref="B12:F12"/>
    <mergeCell ref="A34:G34"/>
    <mergeCell ref="C4:G4"/>
    <mergeCell ref="C5:G5"/>
    <mergeCell ref="A6:G6"/>
    <mergeCell ref="B59:F59"/>
    <mergeCell ref="B13:F13"/>
    <mergeCell ref="B8:F8"/>
    <mergeCell ref="B54:F54"/>
    <mergeCell ref="B49:F49"/>
    <mergeCell ref="B35:F35"/>
    <mergeCell ref="A39:G39"/>
    <mergeCell ref="A25:G25"/>
    <mergeCell ref="A17:G17"/>
    <mergeCell ref="A53:G53"/>
    <mergeCell ref="A48:G48"/>
    <mergeCell ref="B40:F40"/>
    <mergeCell ref="B44:F44"/>
    <mergeCell ref="A43:G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election activeCell="B8" sqref="B8"/>
    </sheetView>
  </sheetViews>
  <sheetFormatPr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cca9e4-d427-4b73-9837-4d148a49b42e">
      <Terms xmlns="http://schemas.microsoft.com/office/infopath/2007/PartnerControls"/>
    </lcf76f155ced4ddcb4097134ff3c332f>
    <TaxCatchAll xmlns="e615101d-a4e4-4537-a4d8-c697ad1460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F9E6FB57B6CC479938699E94485025" ma:contentTypeVersion="16" ma:contentTypeDescription="Create a new document." ma:contentTypeScope="" ma:versionID="cc3d11d1e5c583d7d039438575c17d6d">
  <xsd:schema xmlns:xsd="http://www.w3.org/2001/XMLSchema" xmlns:xs="http://www.w3.org/2001/XMLSchema" xmlns:p="http://schemas.microsoft.com/office/2006/metadata/properties" xmlns:ns2="bfcca9e4-d427-4b73-9837-4d148a49b42e" xmlns:ns3="e615101d-a4e4-4537-a4d8-c697ad146052" targetNamespace="http://schemas.microsoft.com/office/2006/metadata/properties" ma:root="true" ma:fieldsID="feac61b93ab390582b31dd5ffdc5da4a" ns2:_="" ns3:_="">
    <xsd:import namespace="bfcca9e4-d427-4b73-9837-4d148a49b42e"/>
    <xsd:import namespace="e615101d-a4e4-4537-a4d8-c697ad1460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ca9e4-d427-4b73-9837-4d148a49b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15101d-a4e4-4537-a4d8-c697ad1460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5423a6-2ccb-473a-9543-2e0d2a438eab}" ma:internalName="TaxCatchAll" ma:showField="CatchAllData" ma:web="e615101d-a4e4-4537-a4d8-c697ad146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867F0F-5301-42FB-A32C-CD8D5685FBAC}">
  <ds:schemaRefs>
    <ds:schemaRef ds:uri="http://schemas.microsoft.com/office/2006/metadata/properties"/>
    <ds:schemaRef ds:uri="http://schemas.microsoft.com/office/infopath/2007/PartnerControls"/>
    <ds:schemaRef ds:uri="bfcca9e4-d427-4b73-9837-4d148a49b42e"/>
    <ds:schemaRef ds:uri="e615101d-a4e4-4537-a4d8-c697ad146052"/>
  </ds:schemaRefs>
</ds:datastoreItem>
</file>

<file path=customXml/itemProps2.xml><?xml version="1.0" encoding="utf-8"?>
<ds:datastoreItem xmlns:ds="http://schemas.openxmlformats.org/officeDocument/2006/customXml" ds:itemID="{68A88FCF-8354-4CE2-A329-30DD8C2A32A1}">
  <ds:schemaRefs>
    <ds:schemaRef ds:uri="http://schemas.microsoft.com/sharepoint/v3/contenttype/forms"/>
  </ds:schemaRefs>
</ds:datastoreItem>
</file>

<file path=customXml/itemProps3.xml><?xml version="1.0" encoding="utf-8"?>
<ds:datastoreItem xmlns:ds="http://schemas.openxmlformats.org/officeDocument/2006/customXml" ds:itemID="{F946FAF6-9F66-457F-8442-4DD355F7C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cca9e4-d427-4b73-9837-4d148a49b42e"/>
    <ds:schemaRef ds:uri="e615101d-a4e4-4537-a4d8-c697ad146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2022-08-14T07:31:15Z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0x010100E1D26462F3C3EE4AB00BE66426F1AC78</vt:lpwstr>
  </property>
  <property fmtid="{D5CDD505-2E9C-101B-9397-08002B2CF9AE}" pid="3" name="MediaServiceImageTags">
    <vt:lpwstr/>
  </property>
</Properties>
</file>